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365education-my.sharepoint.com/personal/thifr193_365_education_lu/Documents/2eTP/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L9" i="1"/>
  <c r="G9" i="1"/>
  <c r="J9" i="1" s="1"/>
  <c r="K9" i="1"/>
  <c r="M9" i="1" s="1"/>
  <c r="G7" i="1"/>
  <c r="J7" i="1" s="1"/>
  <c r="H7" i="1"/>
  <c r="I7" i="1"/>
  <c r="K7" i="1"/>
  <c r="L7" i="1"/>
  <c r="M7" i="1" s="1"/>
  <c r="G8" i="1"/>
  <c r="H8" i="1"/>
  <c r="I8" i="1"/>
  <c r="K8" i="1"/>
  <c r="L8" i="1"/>
  <c r="M8" i="1" s="1"/>
  <c r="K6" i="1"/>
  <c r="L6" i="1"/>
  <c r="M6" i="1"/>
  <c r="K5" i="1"/>
  <c r="J6" i="1"/>
  <c r="I6" i="1"/>
  <c r="H6" i="1"/>
  <c r="G6" i="1"/>
  <c r="G5" i="1"/>
  <c r="J8" i="1" l="1"/>
  <c r="H5" i="1"/>
  <c r="J5" i="1" s="1"/>
  <c r="I5" i="1"/>
  <c r="L5" i="1"/>
  <c r="M5" i="1" s="1"/>
  <c r="M4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<sst xmlns="http://schemas.openxmlformats.org/spreadsheetml/2006/main" count="14" uniqueCount="14">
  <si>
    <t>Choc dans système isolé</t>
  </si>
  <si>
    <t>m1(kg)</t>
  </si>
  <si>
    <t>v1'x</t>
  </si>
  <si>
    <t>v1x (m/s)</t>
  </si>
  <si>
    <t>m2(kg)</t>
  </si>
  <si>
    <t>v2x (m/s)</t>
  </si>
  <si>
    <t>px=m1*v1x+m2*v2x</t>
  </si>
  <si>
    <t>p'x</t>
  </si>
  <si>
    <t>Ec=0,5*(m1*v1x^2+m2*v2x^2)</t>
  </si>
  <si>
    <t>Ec'</t>
  </si>
  <si>
    <t>Ec'/Ec</t>
  </si>
  <si>
    <t>err=dp/abs(dp1)</t>
  </si>
  <si>
    <t>v2'x</t>
  </si>
  <si>
    <t>dp1=m1(v1'x-v1x)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</si>
</sst>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F13" sqref="F13"/>
    </sheetView>
  </sheetViews>
  <sheetFormatPr defaultRowHeight="14.5" x14ac:dyDescent="0.35"/>
  <cols>
    <col min="7" max="7" width="19.453125" customWidth="1"/>
    <col min="8" max="8" width="11.90625" customWidth="1"/>
    <col min="9" max="9" width="18.54296875" customWidth="1"/>
    <col min="10" max="10" width="15.54296875" customWidth="1"/>
    <col min="11" max="11" width="26.08984375" customWidth="1"/>
  </cols>
  <sheetData>
    <row r="1" spans="1:13" x14ac:dyDescent="0.35">
      <c r="A1" t="s">
        <v>0</v>
      </c>
    </row>
    <row r="3" spans="1:13" x14ac:dyDescent="0.35">
      <c r="A3" t="s">
        <v>1</v>
      </c>
      <c r="B3" t="s">
        <v>3</v>
      </c>
      <c r="C3" t="s">
        <v>2</v>
      </c>
      <c r="D3" t="s">
        <v>4</v>
      </c>
      <c r="E3" t="s">
        <v>5</v>
      </c>
      <c r="F3" t="s">
        <v>12</v>
      </c>
      <c r="G3" t="s">
        <v>6</v>
      </c>
      <c r="H3" t="s">
        <v>7</v>
      </c>
      <c r="I3" t="s">
        <v>13</v>
      </c>
      <c r="J3" t="s">
        <v>11</v>
      </c>
      <c r="K3" t="s">
        <v>8</v>
      </c>
      <c r="L3" t="s">
        <v>9</v>
      </c>
      <c r="M3" t="s">
        <v>10</v>
      </c>
    </row>
    <row r="4" spans="1:13" x14ac:dyDescent="0.35">
      <c r="A4">
        <v>0.20399999999999999</v>
      </c>
      <c r="B4">
        <v>0.5</v>
      </c>
      <c r="C4">
        <v>-0.47199999999999998</v>
      </c>
      <c r="D4">
        <v>0.19400000000000001</v>
      </c>
      <c r="E4">
        <v>-0.54500000000000004</v>
      </c>
      <c r="F4">
        <v>0.47399999999999998</v>
      </c>
      <c r="G4">
        <f>A4*B4+D4*E4</f>
        <v>-3.7300000000000111E-3</v>
      </c>
      <c r="H4">
        <f>A4*C4+D4*F4</f>
        <v>-4.3319999999999886E-3</v>
      </c>
      <c r="I4">
        <f>A4*C4-A4*B4</f>
        <v>-0.19828799999999996</v>
      </c>
      <c r="J4" s="1">
        <f>(H4-G4)/ABS(I4)</f>
        <v>-3.0359880577744375E-3</v>
      </c>
      <c r="K4">
        <f>0.5*(A4*B4^2+D4*E4^2)</f>
        <v>5.4311425000000003E-2</v>
      </c>
      <c r="L4">
        <f>0.5*(A4*C4^2+D4*F4^2)</f>
        <v>4.4517539999999994E-2</v>
      </c>
      <c r="M4" s="1">
        <f>L4/K4</f>
        <v>0.8196717357351605</v>
      </c>
    </row>
    <row r="5" spans="1:13" x14ac:dyDescent="0.35">
      <c r="A5">
        <v>0.30399999999999999</v>
      </c>
      <c r="B5">
        <v>0.42699999999999999</v>
      </c>
      <c r="C5">
        <v>-0.35299999999999998</v>
      </c>
      <c r="D5">
        <v>0.19400000000000001</v>
      </c>
      <c r="E5">
        <v>-0.61499999999999999</v>
      </c>
      <c r="F5">
        <v>0.60499999999999998</v>
      </c>
      <c r="G5">
        <f>A5*B5+D5*E5</f>
        <v>1.0498000000000007E-2</v>
      </c>
      <c r="H5">
        <f>A5*C5+D5*F5</f>
        <v>1.0058000000000011E-2</v>
      </c>
      <c r="I5">
        <f>A5*C5-A5*B5</f>
        <v>-0.23712</v>
      </c>
      <c r="J5" s="1">
        <f>(H5-G5)/ABS(I5)</f>
        <v>-1.8556005398110492E-3</v>
      </c>
      <c r="K5">
        <f>0.5*(A5*B5^2+D5*E5^2)</f>
        <v>6.4401832999999992E-2</v>
      </c>
      <c r="L5">
        <f>0.5*(A5*C5^2+D5*F5^2)</f>
        <v>5.4444992999999997E-2</v>
      </c>
      <c r="M5" s="1">
        <f>L5/K5</f>
        <v>0.84539508370825411</v>
      </c>
    </row>
    <row r="6" spans="1:13" x14ac:dyDescent="0.35">
      <c r="A6">
        <v>0.19800000000000001</v>
      </c>
      <c r="B6">
        <v>0.39900000000000002</v>
      </c>
      <c r="C6">
        <v>-0.55600000000000005</v>
      </c>
      <c r="D6">
        <v>0.20699999999999999</v>
      </c>
      <c r="E6">
        <v>-0.56899999999999995</v>
      </c>
      <c r="F6">
        <v>0.34100000000000003</v>
      </c>
      <c r="G6">
        <f>A6*B6+D6*E6</f>
        <v>-3.8780999999999982E-2</v>
      </c>
      <c r="H6">
        <f>A6*C6+D6*F6</f>
        <v>-3.9501000000000022E-2</v>
      </c>
      <c r="I6">
        <f>A6*(C6-B6)</f>
        <v>-0.18909000000000004</v>
      </c>
      <c r="J6" s="1">
        <f>(H6-G6)/ABS(I6)</f>
        <v>-3.8077106139935476E-3</v>
      </c>
      <c r="K6">
        <f>0.5*(A6*B6^2+D6*E6^2)</f>
        <v>4.9270162499999999E-2</v>
      </c>
      <c r="L6">
        <f>0.5*(A6*C6^2+D6*F6^2)</f>
        <v>4.2639547500000013E-2</v>
      </c>
      <c r="M6" s="1">
        <f>L6/K6</f>
        <v>0.86542331781430626</v>
      </c>
    </row>
    <row r="7" spans="1:13" x14ac:dyDescent="0.35">
      <c r="A7">
        <v>0.29799999999999999</v>
      </c>
      <c r="B7">
        <v>0.23</v>
      </c>
      <c r="C7">
        <v>-0.48499999999999999</v>
      </c>
      <c r="D7">
        <v>0.20699999999999999</v>
      </c>
      <c r="E7">
        <v>-0.67600000000000005</v>
      </c>
      <c r="F7">
        <v>0.36</v>
      </c>
      <c r="G7">
        <f t="shared" ref="G7:G9" si="0">A7*B7+D7*E7</f>
        <v>-7.1391999999999997E-2</v>
      </c>
      <c r="H7">
        <f t="shared" ref="H7:H9" si="1">A7*C7+D7*F7</f>
        <v>-7.0010000000000003E-2</v>
      </c>
      <c r="I7">
        <f t="shared" ref="I7:I8" si="2">A7*(C7-B7)</f>
        <v>-0.21306999999999998</v>
      </c>
      <c r="J7" s="1">
        <f t="shared" ref="J7:J8" si="3">(H7-G7)/ABS(I7)</f>
        <v>6.4861313183460579E-3</v>
      </c>
      <c r="K7">
        <f t="shared" ref="K7:K9" si="4">0.5*(A7*B7^2+D7*E7^2)</f>
        <v>5.5179116E-2</v>
      </c>
      <c r="L7">
        <f t="shared" ref="L7:L9" si="5">0.5*(A7*C7^2+D7*F7^2)</f>
        <v>4.8462124999999995E-2</v>
      </c>
      <c r="M7" s="1">
        <f t="shared" ref="M7:M9" si="6">L7/K7</f>
        <v>0.87826932566299165</v>
      </c>
    </row>
    <row r="8" spans="1:13" x14ac:dyDescent="0.35">
      <c r="A8">
        <v>0.39800000000000002</v>
      </c>
      <c r="B8">
        <v>0.308</v>
      </c>
      <c r="C8">
        <v>-0.40600000000000003</v>
      </c>
      <c r="D8">
        <v>0.20699999999999999</v>
      </c>
      <c r="E8">
        <v>-0.79200000000000004</v>
      </c>
      <c r="F8">
        <v>0.59299999999999997</v>
      </c>
      <c r="G8">
        <f t="shared" si="0"/>
        <v>-4.1360000000000008E-2</v>
      </c>
      <c r="H8">
        <f t="shared" si="1"/>
        <v>-3.8837000000000024E-2</v>
      </c>
      <c r="I8">
        <f t="shared" si="2"/>
        <v>-0.28417199999999998</v>
      </c>
      <c r="J8" s="1">
        <f t="shared" si="3"/>
        <v>8.878425742156101E-3</v>
      </c>
      <c r="K8">
        <f t="shared" si="4"/>
        <v>8.3799760000000001E-2</v>
      </c>
      <c r="L8">
        <f t="shared" si="5"/>
        <v>6.9198035500000005E-2</v>
      </c>
      <c r="M8" s="1">
        <f t="shared" si="6"/>
        <v>0.82575457853339918</v>
      </c>
    </row>
    <row r="9" spans="1:13" x14ac:dyDescent="0.35">
      <c r="A9">
        <v>0.39800000000000002</v>
      </c>
      <c r="B9">
        <v>0.98299999999999998</v>
      </c>
      <c r="C9">
        <v>0.13100000000000001</v>
      </c>
      <c r="D9">
        <v>0.20699999999999999</v>
      </c>
      <c r="E9">
        <v>-0.29699999999999999</v>
      </c>
      <c r="F9">
        <v>1.25</v>
      </c>
      <c r="G9">
        <f t="shared" si="0"/>
        <v>0.32975500000000002</v>
      </c>
      <c r="H9">
        <f t="shared" si="1"/>
        <v>0.310888</v>
      </c>
      <c r="I9">
        <f t="shared" ref="I9" si="7">A9*(C9-B9)</f>
        <v>-0.33909600000000001</v>
      </c>
      <c r="J9" s="1">
        <f t="shared" ref="J9" si="8">(H9-G9)/ABS(I9)</f>
        <v>-5.5639111048198804E-2</v>
      </c>
      <c r="K9">
        <f t="shared" si="4"/>
        <v>0.20142114249999998</v>
      </c>
      <c r="L9">
        <f t="shared" si="5"/>
        <v>0.165133789</v>
      </c>
      <c r="M9" s="1">
        <f t="shared" si="6"/>
        <v>0.81984337369151805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5752029f-c98b-42d1-afb3-520b5578ebf8" xsi:nil="true"/>
    <Is_Collaboration_Space_Locked xmlns="5752029f-c98b-42d1-afb3-520b5578ebf8" xsi:nil="true"/>
    <Invited_Teachers xmlns="5752029f-c98b-42d1-afb3-520b5578ebf8" xsi:nil="true"/>
    <Owner xmlns="5752029f-c98b-42d1-afb3-520b5578ebf8">
      <UserInfo>
        <DisplayName/>
        <AccountId xsi:nil="true"/>
        <AccountType/>
      </UserInfo>
    </Owner>
    <Has_Teacher_Only_SectionGroup xmlns="5752029f-c98b-42d1-afb3-520b5578ebf8" xsi:nil="true"/>
    <Invited_Students xmlns="5752029f-c98b-42d1-afb3-520b5578ebf8" xsi:nil="true"/>
    <CultureName xmlns="5752029f-c98b-42d1-afb3-520b5578ebf8" xsi:nil="true"/>
    <Distribution_Groups xmlns="5752029f-c98b-42d1-afb3-520b5578ebf8" xsi:nil="true"/>
    <Self_Registration_Enabled0 xmlns="5752029f-c98b-42d1-afb3-520b5578ebf8" xsi:nil="true"/>
    <_activity xmlns="5752029f-c98b-42d1-afb3-520b5578ebf8" xsi:nil="true"/>
    <TeamsChannelId xmlns="5752029f-c98b-42d1-afb3-520b5578ebf8" xsi:nil="true"/>
    <Teachers xmlns="5752029f-c98b-42d1-afb3-520b5578ebf8">
      <UserInfo>
        <DisplayName/>
        <AccountId xsi:nil="true"/>
        <AccountType/>
      </UserInfo>
    </Teachers>
    <Math_Settings xmlns="5752029f-c98b-42d1-afb3-520b5578ebf8" xsi:nil="true"/>
    <IsNotebookLocked xmlns="5752029f-c98b-42d1-afb3-520b5578ebf8" xsi:nil="true"/>
    <FolderType xmlns="5752029f-c98b-42d1-afb3-520b5578ebf8" xsi:nil="true"/>
    <Self_Registration_Enabled xmlns="5752029f-c98b-42d1-afb3-520b5578ebf8" xsi:nil="true"/>
    <Templates xmlns="5752029f-c98b-42d1-afb3-520b5578ebf8" xsi:nil="true"/>
    <Teams_Channel_Section_Location xmlns="5752029f-c98b-42d1-afb3-520b5578ebf8" xsi:nil="true"/>
    <AppVersion xmlns="5752029f-c98b-42d1-afb3-520b5578ebf8" xsi:nil="true"/>
    <LMS_Mappings xmlns="5752029f-c98b-42d1-afb3-520b5578ebf8" xsi:nil="true"/>
    <NotebookType xmlns="5752029f-c98b-42d1-afb3-520b5578ebf8" xsi:nil="true"/>
    <Students xmlns="5752029f-c98b-42d1-afb3-520b5578ebf8">
      <UserInfo>
        <DisplayName/>
        <AccountId xsi:nil="true"/>
        <AccountType/>
      </UserInfo>
    </Students>
    <Student_Groups xmlns="5752029f-c98b-42d1-afb3-520b5578ebf8">
      <UserInfo>
        <DisplayName/>
        <AccountId xsi:nil="true"/>
        <AccountType/>
      </UserInfo>
    </Student_Group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608177CB0A34AA3EE72A986C88A4A" ma:contentTypeVersion="38" ma:contentTypeDescription="Create a new document." ma:contentTypeScope="" ma:versionID="65364734df70bcfc28dbf299207b26e4">
  <xsd:schema xmlns:xsd="http://www.w3.org/2001/XMLSchema" xmlns:xs="http://www.w3.org/2001/XMLSchema" xmlns:p="http://schemas.microsoft.com/office/2006/metadata/properties" xmlns:ns3="5752029f-c98b-42d1-afb3-520b5578ebf8" xmlns:ns4="0a1fd7c8-68f3-4b39-a0ef-6f5bc6549b11" targetNamespace="http://schemas.microsoft.com/office/2006/metadata/properties" ma:root="true" ma:fieldsID="bf5997deb2e964e6aa2b409329042417" ns3:_="" ns4:_="">
    <xsd:import namespace="5752029f-c98b-42d1-afb3-520b5578ebf8"/>
    <xsd:import namespace="0a1fd7c8-68f3-4b39-a0ef-6f5bc6549b11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CultureName" minOccurs="0"/>
                <xsd:element ref="ns3:TeamsChannelId" minOccurs="0"/>
                <xsd:element ref="ns3:Templates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ath_Settings" minOccurs="0"/>
                <xsd:element ref="ns3:Distribution_Groups" minOccurs="0"/>
                <xsd:element ref="ns3:LMS_Mappings" minOccurs="0"/>
                <xsd:element ref="ns3:Teams_Channel_Section_Location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2029f-c98b-42d1-afb3-520b5578ebf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dexed="tru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ultureName" ma:index="28" nillable="true" ma:displayName="Culture Name" ma:internalName="CultureName">
      <xsd:simpleType>
        <xsd:restriction base="dms:Text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1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32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3" nillable="true" ma:displayName="Is Collaboration Space Locked" ma:internalName="Is_Collaboration_Space_Locked">
      <xsd:simpleType>
        <xsd:restriction base="dms:Boolean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Distribution_Groups" ma:index="4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1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fd7c8-68f3-4b39-a0ef-6f5bc6549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E82CE-5FB1-4394-83AF-06A64A0275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52029f-c98b-42d1-afb3-520b5578ebf8"/>
    <ds:schemaRef ds:uri="0a1fd7c8-68f3-4b39-a0ef-6f5bc6549b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7BF1C1-1531-490B-A639-EC9F70A48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DDAE6-1100-44E9-B4CB-5403DDF7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2029f-c98b-42d1-afb3-520b5578ebf8"/>
    <ds:schemaRef ds:uri="0a1fd7c8-68f3-4b39-a0ef-6f5bc6549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2023-01-10T07:16:26Z</dcterms:created>
  <dcterms:modified xsi:type="dcterms:W3CDTF">2023-01-17T08:03:08Z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0x0101002C3608177CB0A34AA3EE72A986C88A4A</vt:lpwstr>
  </property>
</Properties>
</file>